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870" windowHeight="10155" activeTab="0"/>
  </bookViews>
  <sheets>
    <sheet name="FFY 2020 (Oct 2019-Sept 2020)" sheetId="1" r:id="rId1"/>
  </sheets>
  <definedNames/>
  <calcPr fullCalcOnLoad="1"/>
</workbook>
</file>

<file path=xl/sharedStrings.xml><?xml version="1.0" encoding="utf-8"?>
<sst xmlns="http://schemas.openxmlformats.org/spreadsheetml/2006/main" count="174" uniqueCount="77">
  <si>
    <t>Fund Type</t>
  </si>
  <si>
    <t>For Whom</t>
  </si>
  <si>
    <t>County</t>
  </si>
  <si>
    <t>Description</t>
  </si>
  <si>
    <t>FMS Number</t>
  </si>
  <si>
    <t>External Number</t>
  </si>
  <si>
    <t>Federal funds Change</t>
  </si>
  <si>
    <t xml:space="preserve"> Action</t>
  </si>
  <si>
    <t>Date signed by FHWA</t>
  </si>
  <si>
    <t>ER</t>
  </si>
  <si>
    <t>Letters in Ext #</t>
  </si>
  <si>
    <t>MDOT</t>
  </si>
  <si>
    <t>STP</t>
  </si>
  <si>
    <t>BR</t>
  </si>
  <si>
    <t>New project</t>
  </si>
  <si>
    <t>Modified to withdraw the project</t>
  </si>
  <si>
    <t>Modified based on contract prices</t>
  </si>
  <si>
    <t>Modified based on final cost data in preparation for final voucher</t>
  </si>
  <si>
    <t>NHPP</t>
  </si>
  <si>
    <t>Hancock</t>
  </si>
  <si>
    <t>Modified to add the CON phase</t>
  </si>
  <si>
    <t>SR 605 over Industrial Waterway</t>
  </si>
  <si>
    <t>Harrison</t>
  </si>
  <si>
    <t>IM</t>
  </si>
  <si>
    <t>Modified to reduce funds to prepare for close</t>
  </si>
  <si>
    <t>Jackson</t>
  </si>
  <si>
    <t>Modified based on revised government estimate</t>
  </si>
  <si>
    <t>STBG</t>
  </si>
  <si>
    <t>Modified to add funds for PE</t>
  </si>
  <si>
    <t>106216LPA</t>
  </si>
  <si>
    <t>City of Gulfport - Seaway Road from Three Rivers Road to 1 mile east</t>
  </si>
  <si>
    <t>Modified to add additional funds for CON</t>
  </si>
  <si>
    <t>New Project</t>
  </si>
  <si>
    <t>Hwy 90 Bridge Pedestrian Crossing</t>
  </si>
  <si>
    <t>108445LPA</t>
  </si>
  <si>
    <t>City of Ocean Springs - Ocean Springs Rd &amp; Steelman Lane</t>
  </si>
  <si>
    <t>108514LPA</t>
  </si>
  <si>
    <t>Jackson County BOS - Hwy 609 Gateway and Traffic Study</t>
  </si>
  <si>
    <t>Modified to withdraw project</t>
  </si>
  <si>
    <t>SR 607 from NASA to I-59</t>
  </si>
  <si>
    <t>final voucher</t>
  </si>
  <si>
    <t>Hancock
Pearl River</t>
  </si>
  <si>
    <t>Modified to reduce funds to prepare to close.</t>
  </si>
  <si>
    <t>108471LPA</t>
  </si>
  <si>
    <t>City of Pascagoula - Market St From US 90 to Ingalls Ave</t>
  </si>
  <si>
    <t>108335RR</t>
  </si>
  <si>
    <t>Old Mobile Ave in Pascagoula</t>
  </si>
  <si>
    <t>I-10 from Diamondhead to the Harrison CL</t>
  </si>
  <si>
    <t>I-10 at the AL SL</t>
  </si>
  <si>
    <t>SR 63 from SR 613 to 7.167 miles south of the George CL</t>
  </si>
  <si>
    <t>107956LPA</t>
  </si>
  <si>
    <t>City of Bay St. Louis - Multiuse Pathway from the Depot District to Beach Blvd</t>
  </si>
  <si>
    <t>US 90 from Debuys Rd to Biloxi Bay Bridge</t>
  </si>
  <si>
    <t>US 49 over the Biloxi River</t>
  </si>
  <si>
    <t>I-10 over Pascagoula River Pile Repair</t>
  </si>
  <si>
    <t>2019-2020 Bridge Inspection on SR 609 over Old Fort Bayou</t>
  </si>
  <si>
    <t>I-10 over Tchoutacabouffa River</t>
  </si>
  <si>
    <t>I-10 over East Pascagoula River</t>
  </si>
  <si>
    <t>108768LPA-ER</t>
  </si>
  <si>
    <t>City of Long Beach - Various Federal Aid Routes</t>
  </si>
  <si>
    <t>108767LPA-ER</t>
  </si>
  <si>
    <t>City of Long Beach - Klondyke Rd</t>
  </si>
  <si>
    <t>108009LPA</t>
  </si>
  <si>
    <t>City of Gautier - Martin Bluff Rd</t>
  </si>
  <si>
    <t>Gautier</t>
  </si>
  <si>
    <t>Bay St. Louis</t>
  </si>
  <si>
    <t>Long Beach</t>
  </si>
  <si>
    <t>Gulfport</t>
  </si>
  <si>
    <t>Pascagoula</t>
  </si>
  <si>
    <t>Ocean Springs</t>
  </si>
  <si>
    <t>Jackson Co. BOS</t>
  </si>
  <si>
    <t>STP urb</t>
  </si>
  <si>
    <t>TAP</t>
  </si>
  <si>
    <t>HIP urb</t>
  </si>
  <si>
    <t>STBG urb</t>
  </si>
  <si>
    <t xml:space="preserve">TA </t>
  </si>
  <si>
    <t>Rails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</si>
</sst>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####\(###\)"/>
    <numFmt numFmtId="173" formatCode="____\(___)"/>
    <numFmt numFmtId="174" formatCode="____\(____\)"/>
    <numFmt numFmtId="175" formatCode="****\(***)"/>
    <numFmt numFmtId="176" formatCode=".####\(###\)"/>
    <numFmt numFmtId="177" formatCode="\(###\)"/>
    <numFmt numFmtId="178" formatCode="#\(###\)"/>
    <numFmt numFmtId="179" formatCode="_(###\)"/>
    <numFmt numFmtId="180" formatCode="\€\(###\)"/>
    <numFmt numFmtId="181" formatCode="0#\(###\)"/>
    <numFmt numFmtId="182" formatCode="##\(###\)"/>
    <numFmt numFmtId="183" formatCode="0_);\(0\)"/>
    <numFmt numFmtId="184" formatCode="0000\(000\)"/>
    <numFmt numFmtId="185" formatCode="0.0"/>
    <numFmt numFmtId="186" formatCode="[$-409]h:mm:ss\ AM/PM"/>
    <numFmt numFmtId="187" formatCode="0.000"/>
    <numFmt numFmtId="188" formatCode="0.0000"/>
    <numFmt numFmtId="189" formatCode="0.00_);[Red]\(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 quotePrefix="1">
      <alignment horizontal="center" wrapText="1"/>
    </xf>
    <xf numFmtId="184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horizontal="left" wrapText="1"/>
    </xf>
    <xf numFmtId="40" fontId="0" fillId="0" borderId="0" xfId="0" applyNumberFormat="1" applyFont="1" applyFill="1" applyAlignment="1">
      <alignment horizontal="center" wrapText="1"/>
    </xf>
    <xf numFmtId="11" fontId="0" fillId="0" borderId="0" xfId="0" applyNumberFormat="1" applyFont="1" applyFill="1" applyAlignment="1" quotePrefix="1">
      <alignment horizontal="center"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184" fontId="1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40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0" zoomScaleNormal="110" zoomScalePageLayoutView="0" workbookViewId="0" topLeftCell="A1">
      <pane ySplit="1" topLeftCell="A14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12.8515625" style="0" customWidth="1"/>
    <col min="2" max="2" width="10.28125" style="0" customWidth="1"/>
    <col min="3" max="3" width="14.57421875" style="0" customWidth="1"/>
    <col min="4" max="4" width="39.421875" style="0" customWidth="1"/>
    <col min="5" max="5" width="12.28125" style="0" customWidth="1"/>
    <col min="6" max="6" width="20.7109375" style="0" bestFit="1" customWidth="1"/>
    <col min="7" max="7" width="11.28125" style="0" customWidth="1"/>
    <col min="8" max="8" width="38.57421875" style="0" customWidth="1"/>
    <col min="9" max="9" width="12.00390625" style="0" customWidth="1"/>
    <col min="10" max="10" width="11.28125" style="0" customWidth="1"/>
  </cols>
  <sheetData>
    <row r="1" spans="1:10" s="11" customFormat="1" ht="25.5">
      <c r="A1" s="12" t="s">
        <v>4</v>
      </c>
      <c r="B1" s="13" t="s">
        <v>5</v>
      </c>
      <c r="C1" s="12" t="s">
        <v>10</v>
      </c>
      <c r="D1" s="12" t="s">
        <v>3</v>
      </c>
      <c r="E1" s="14" t="s">
        <v>8</v>
      </c>
      <c r="F1" s="15" t="s">
        <v>6</v>
      </c>
      <c r="G1" s="12" t="s">
        <v>0</v>
      </c>
      <c r="H1" s="12" t="s">
        <v>7</v>
      </c>
      <c r="I1" s="12" t="s">
        <v>1</v>
      </c>
      <c r="J1" s="16" t="s">
        <v>2</v>
      </c>
    </row>
    <row r="2" spans="1:10" s="1" customFormat="1" ht="25.5">
      <c r="A2" s="2">
        <v>107192</v>
      </c>
      <c r="B2" s="3">
        <v>31193</v>
      </c>
      <c r="C2" s="2" t="s">
        <v>12</v>
      </c>
      <c r="D2" s="4" t="s">
        <v>33</v>
      </c>
      <c r="E2" s="5">
        <v>44209</v>
      </c>
      <c r="F2" s="6">
        <v>89010</v>
      </c>
      <c r="G2" s="7" t="s">
        <v>72</v>
      </c>
      <c r="H2" s="8" t="s">
        <v>17</v>
      </c>
      <c r="I2" s="9" t="s">
        <v>11</v>
      </c>
      <c r="J2" s="10" t="s">
        <v>22</v>
      </c>
    </row>
    <row r="3" spans="1:10" s="11" customFormat="1" ht="25.5">
      <c r="A3" s="2">
        <v>107192</v>
      </c>
      <c r="B3" s="3">
        <v>31193</v>
      </c>
      <c r="C3" s="2" t="s">
        <v>12</v>
      </c>
      <c r="D3" s="4" t="s">
        <v>33</v>
      </c>
      <c r="E3" s="5">
        <v>44209</v>
      </c>
      <c r="F3" s="6">
        <v>118798</v>
      </c>
      <c r="G3" s="7" t="s">
        <v>27</v>
      </c>
      <c r="H3" s="8" t="s">
        <v>17</v>
      </c>
      <c r="I3" s="9" t="s">
        <v>11</v>
      </c>
      <c r="J3" s="10" t="s">
        <v>22</v>
      </c>
    </row>
    <row r="4" spans="1:10" s="11" customFormat="1" ht="25.5">
      <c r="A4" s="2" t="s">
        <v>29</v>
      </c>
      <c r="B4" s="3">
        <v>9178001</v>
      </c>
      <c r="C4" s="2" t="s">
        <v>12</v>
      </c>
      <c r="D4" s="4" t="s">
        <v>30</v>
      </c>
      <c r="E4" s="5">
        <v>44221</v>
      </c>
      <c r="F4" s="6">
        <v>0</v>
      </c>
      <c r="G4" s="7" t="s">
        <v>74</v>
      </c>
      <c r="H4" s="8" t="s">
        <v>31</v>
      </c>
      <c r="I4" s="9" t="s">
        <v>67</v>
      </c>
      <c r="J4" s="10" t="s">
        <v>22</v>
      </c>
    </row>
    <row r="5" spans="1:10" s="1" customFormat="1" ht="25.5">
      <c r="A5" s="2" t="s">
        <v>36</v>
      </c>
      <c r="B5" s="3">
        <v>9385022</v>
      </c>
      <c r="C5" s="2" t="s">
        <v>12</v>
      </c>
      <c r="D5" s="4" t="s">
        <v>37</v>
      </c>
      <c r="E5" s="5">
        <v>44221</v>
      </c>
      <c r="F5" s="6">
        <v>112000</v>
      </c>
      <c r="G5" s="7" t="s">
        <v>74</v>
      </c>
      <c r="H5" s="8" t="s">
        <v>14</v>
      </c>
      <c r="I5" s="9" t="s">
        <v>70</v>
      </c>
      <c r="J5" s="10" t="s">
        <v>25</v>
      </c>
    </row>
    <row r="6" spans="1:10" s="11" customFormat="1" ht="25.5">
      <c r="A6" s="2" t="s">
        <v>34</v>
      </c>
      <c r="B6" s="3">
        <v>357019</v>
      </c>
      <c r="C6" s="2" t="s">
        <v>12</v>
      </c>
      <c r="D6" s="4" t="s">
        <v>35</v>
      </c>
      <c r="E6" s="5">
        <v>44222</v>
      </c>
      <c r="F6" s="6">
        <v>46507</v>
      </c>
      <c r="G6" s="7" t="s">
        <v>74</v>
      </c>
      <c r="H6" s="8" t="s">
        <v>14</v>
      </c>
      <c r="I6" s="9" t="s">
        <v>69</v>
      </c>
      <c r="J6" s="10" t="s">
        <v>25</v>
      </c>
    </row>
    <row r="7" spans="1:10" s="11" customFormat="1" ht="25.5">
      <c r="A7" s="2">
        <v>105425</v>
      </c>
      <c r="B7" s="3">
        <v>1125003</v>
      </c>
      <c r="C7" s="2" t="s">
        <v>12</v>
      </c>
      <c r="D7" s="4" t="s">
        <v>39</v>
      </c>
      <c r="E7" s="5">
        <v>44223</v>
      </c>
      <c r="F7" s="6">
        <f>3372928-3549542</f>
        <v>-176614</v>
      </c>
      <c r="G7" s="7" t="s">
        <v>12</v>
      </c>
      <c r="H7" s="8" t="s">
        <v>40</v>
      </c>
      <c r="I7" s="9" t="s">
        <v>11</v>
      </c>
      <c r="J7" s="10" t="s">
        <v>41</v>
      </c>
    </row>
    <row r="8" spans="1:10" s="1" customFormat="1" ht="12.75">
      <c r="A8" s="2">
        <v>107970</v>
      </c>
      <c r="B8" s="3">
        <v>9371012</v>
      </c>
      <c r="C8" s="2" t="s">
        <v>13</v>
      </c>
      <c r="D8" s="4" t="s">
        <v>21</v>
      </c>
      <c r="E8" s="5">
        <v>44223</v>
      </c>
      <c r="F8" s="6">
        <f>243353-450000</f>
        <v>-206647</v>
      </c>
      <c r="G8" s="7" t="s">
        <v>27</v>
      </c>
      <c r="H8" s="8" t="s">
        <v>24</v>
      </c>
      <c r="I8" s="9" t="s">
        <v>11</v>
      </c>
      <c r="J8" s="10" t="s">
        <v>22</v>
      </c>
    </row>
    <row r="9" spans="1:10" s="11" customFormat="1" ht="25.5">
      <c r="A9" s="2" t="s">
        <v>43</v>
      </c>
      <c r="B9" s="3">
        <v>7872005</v>
      </c>
      <c r="C9" s="2" t="s">
        <v>12</v>
      </c>
      <c r="D9" s="4" t="s">
        <v>44</v>
      </c>
      <c r="E9" s="5">
        <v>44224</v>
      </c>
      <c r="F9" s="6">
        <f>497474-714978</f>
        <v>-217504</v>
      </c>
      <c r="G9" s="7" t="s">
        <v>73</v>
      </c>
      <c r="H9" s="8" t="s">
        <v>16</v>
      </c>
      <c r="I9" s="9" t="s">
        <v>68</v>
      </c>
      <c r="J9" s="10" t="s">
        <v>25</v>
      </c>
    </row>
    <row r="10" spans="1:10" s="11" customFormat="1" ht="12.75">
      <c r="A10" s="2" t="s">
        <v>45</v>
      </c>
      <c r="B10" s="3">
        <v>8944002</v>
      </c>
      <c r="C10" s="2" t="s">
        <v>12</v>
      </c>
      <c r="D10" s="4" t="s">
        <v>46</v>
      </c>
      <c r="E10" s="5">
        <v>44224</v>
      </c>
      <c r="F10" s="6">
        <v>-18000</v>
      </c>
      <c r="G10" s="7" t="s">
        <v>76</v>
      </c>
      <c r="H10" s="8" t="s">
        <v>15</v>
      </c>
      <c r="I10" s="9" t="s">
        <v>11</v>
      </c>
      <c r="J10" s="10" t="s">
        <v>25</v>
      </c>
    </row>
    <row r="11" spans="1:10" s="11" customFormat="1" ht="12.75">
      <c r="A11" s="2">
        <v>106947</v>
      </c>
      <c r="B11" s="3">
        <v>101171</v>
      </c>
      <c r="C11" s="2" t="s">
        <v>18</v>
      </c>
      <c r="D11" s="4" t="s">
        <v>47</v>
      </c>
      <c r="E11" s="5">
        <v>44236</v>
      </c>
      <c r="F11" s="6">
        <v>96000</v>
      </c>
      <c r="G11" s="7" t="s">
        <v>18</v>
      </c>
      <c r="H11" s="8" t="s">
        <v>32</v>
      </c>
      <c r="I11" s="9" t="s">
        <v>11</v>
      </c>
      <c r="J11" s="10" t="s">
        <v>19</v>
      </c>
    </row>
    <row r="12" spans="1:10" s="11" customFormat="1" ht="25.5">
      <c r="A12" s="2">
        <v>107074</v>
      </c>
      <c r="B12" s="3">
        <v>101151</v>
      </c>
      <c r="C12" s="2" t="s">
        <v>23</v>
      </c>
      <c r="D12" s="4" t="s">
        <v>48</v>
      </c>
      <c r="E12" s="5">
        <v>44237</v>
      </c>
      <c r="F12" s="6">
        <f>1174845-1156860</f>
        <v>17985</v>
      </c>
      <c r="G12" s="7" t="s">
        <v>18</v>
      </c>
      <c r="H12" s="8" t="s">
        <v>17</v>
      </c>
      <c r="I12" s="9" t="s">
        <v>11</v>
      </c>
      <c r="J12" s="10" t="s">
        <v>25</v>
      </c>
    </row>
    <row r="13" spans="1:10" s="11" customFormat="1" ht="25.5">
      <c r="A13" s="2">
        <v>107745</v>
      </c>
      <c r="B13" s="3">
        <v>21052</v>
      </c>
      <c r="C13" s="2" t="s">
        <v>12</v>
      </c>
      <c r="D13" s="4" t="s">
        <v>49</v>
      </c>
      <c r="E13" s="5">
        <v>44244</v>
      </c>
      <c r="F13" s="6">
        <f>4925482-5014400</f>
        <v>-88918</v>
      </c>
      <c r="G13" s="7" t="s">
        <v>18</v>
      </c>
      <c r="H13" s="8" t="s">
        <v>24</v>
      </c>
      <c r="I13" s="9" t="s">
        <v>11</v>
      </c>
      <c r="J13" s="10" t="s">
        <v>25</v>
      </c>
    </row>
    <row r="14" spans="1:10" s="11" customFormat="1" ht="25.5">
      <c r="A14" s="2" t="s">
        <v>50</v>
      </c>
      <c r="B14" s="3">
        <v>30043</v>
      </c>
      <c r="C14" s="2" t="s">
        <v>12</v>
      </c>
      <c r="D14" s="4" t="s">
        <v>51</v>
      </c>
      <c r="E14" s="5">
        <v>44245</v>
      </c>
      <c r="F14" s="6">
        <v>-7938</v>
      </c>
      <c r="G14" s="7" t="s">
        <v>71</v>
      </c>
      <c r="H14" s="8" t="s">
        <v>38</v>
      </c>
      <c r="I14" s="9" t="s">
        <v>65</v>
      </c>
      <c r="J14" s="10" t="s">
        <v>19</v>
      </c>
    </row>
    <row r="15" spans="1:10" s="1" customFormat="1" ht="12.75">
      <c r="A15" s="2">
        <v>107749</v>
      </c>
      <c r="B15" s="3">
        <v>31199</v>
      </c>
      <c r="C15" s="2" t="s">
        <v>12</v>
      </c>
      <c r="D15" s="4" t="s">
        <v>52</v>
      </c>
      <c r="E15" s="5">
        <v>44245</v>
      </c>
      <c r="F15" s="6">
        <f>6413437-7278842</f>
        <v>-865405</v>
      </c>
      <c r="G15" s="7" t="s">
        <v>18</v>
      </c>
      <c r="H15" s="8" t="s">
        <v>24</v>
      </c>
      <c r="I15" s="9" t="s">
        <v>11</v>
      </c>
      <c r="J15" s="10" t="s">
        <v>22</v>
      </c>
    </row>
    <row r="16" spans="1:10" s="11" customFormat="1" ht="12.75">
      <c r="A16" s="2">
        <v>107863</v>
      </c>
      <c r="B16" s="3">
        <v>81143</v>
      </c>
      <c r="C16" s="2" t="s">
        <v>18</v>
      </c>
      <c r="D16" s="4" t="s">
        <v>53</v>
      </c>
      <c r="E16" s="5">
        <v>44250</v>
      </c>
      <c r="F16" s="6">
        <v>0</v>
      </c>
      <c r="G16" s="7" t="s">
        <v>18</v>
      </c>
      <c r="H16" s="8" t="s">
        <v>20</v>
      </c>
      <c r="I16" s="9" t="s">
        <v>11</v>
      </c>
      <c r="J16" s="10" t="s">
        <v>22</v>
      </c>
    </row>
    <row r="17" spans="1:10" s="1" customFormat="1" ht="25.5">
      <c r="A17" s="2">
        <v>107506</v>
      </c>
      <c r="B17" s="3">
        <v>9385018</v>
      </c>
      <c r="C17" s="2"/>
      <c r="D17" s="4" t="s">
        <v>55</v>
      </c>
      <c r="E17" s="5">
        <v>44250</v>
      </c>
      <c r="F17" s="6">
        <f>239221-450000</f>
        <v>-210779</v>
      </c>
      <c r="G17" s="7" t="s">
        <v>12</v>
      </c>
      <c r="H17" s="8" t="s">
        <v>42</v>
      </c>
      <c r="I17" s="9" t="s">
        <v>11</v>
      </c>
      <c r="J17" s="10" t="s">
        <v>25</v>
      </c>
    </row>
    <row r="18" spans="1:10" s="11" customFormat="1" ht="12.75">
      <c r="A18" s="2">
        <v>108043</v>
      </c>
      <c r="B18" s="3">
        <v>101169</v>
      </c>
      <c r="C18" s="2" t="s">
        <v>18</v>
      </c>
      <c r="D18" s="4" t="s">
        <v>54</v>
      </c>
      <c r="E18" s="5">
        <v>44250</v>
      </c>
      <c r="F18" s="6">
        <v>0</v>
      </c>
      <c r="G18" s="7" t="s">
        <v>18</v>
      </c>
      <c r="H18" s="8" t="s">
        <v>20</v>
      </c>
      <c r="I18" s="9" t="s">
        <v>11</v>
      </c>
      <c r="J18" s="10" t="s">
        <v>25</v>
      </c>
    </row>
    <row r="19" spans="1:10" s="11" customFormat="1" ht="12.75">
      <c r="A19" s="2">
        <v>108166</v>
      </c>
      <c r="B19" s="3">
        <v>101167</v>
      </c>
      <c r="C19" s="2" t="s">
        <v>18</v>
      </c>
      <c r="D19" s="4" t="s">
        <v>56</v>
      </c>
      <c r="E19" s="5">
        <v>44258</v>
      </c>
      <c r="F19" s="6">
        <v>0</v>
      </c>
      <c r="G19" s="7" t="s">
        <v>18</v>
      </c>
      <c r="H19" s="8" t="s">
        <v>32</v>
      </c>
      <c r="I19" s="9" t="s">
        <v>11</v>
      </c>
      <c r="J19" s="10" t="s">
        <v>22</v>
      </c>
    </row>
    <row r="20" spans="1:10" s="1" customFormat="1" ht="12.75">
      <c r="A20" s="2">
        <v>106947</v>
      </c>
      <c r="B20" s="3">
        <v>101171</v>
      </c>
      <c r="C20" s="2" t="s">
        <v>18</v>
      </c>
      <c r="D20" s="4" t="s">
        <v>47</v>
      </c>
      <c r="E20" s="5">
        <v>44272</v>
      </c>
      <c r="F20" s="6">
        <f>280000-96000</f>
        <v>184000</v>
      </c>
      <c r="G20" s="7" t="s">
        <v>18</v>
      </c>
      <c r="H20" s="8" t="s">
        <v>28</v>
      </c>
      <c r="I20" s="9" t="s">
        <v>11</v>
      </c>
      <c r="J20" s="10" t="s">
        <v>19</v>
      </c>
    </row>
    <row r="21" spans="1:10" s="11" customFormat="1" ht="25.5">
      <c r="A21" s="2">
        <v>107215</v>
      </c>
      <c r="B21" s="3">
        <v>101160</v>
      </c>
      <c r="C21" s="2" t="s">
        <v>18</v>
      </c>
      <c r="D21" s="4" t="s">
        <v>57</v>
      </c>
      <c r="E21" s="5">
        <v>44272</v>
      </c>
      <c r="F21" s="6">
        <f>604636-573570</f>
        <v>31066</v>
      </c>
      <c r="G21" s="7" t="s">
        <v>18</v>
      </c>
      <c r="H21" s="8" t="s">
        <v>17</v>
      </c>
      <c r="I21" s="9" t="s">
        <v>11</v>
      </c>
      <c r="J21" s="10" t="s">
        <v>25</v>
      </c>
    </row>
    <row r="22" spans="1:10" s="11" customFormat="1" ht="25.5">
      <c r="A22" s="2" t="s">
        <v>58</v>
      </c>
      <c r="B22" s="3">
        <v>295022</v>
      </c>
      <c r="C22" s="2" t="s">
        <v>9</v>
      </c>
      <c r="D22" s="4" t="s">
        <v>59</v>
      </c>
      <c r="E22" s="5">
        <v>44278</v>
      </c>
      <c r="F22" s="6">
        <v>0</v>
      </c>
      <c r="G22" s="7" t="s">
        <v>27</v>
      </c>
      <c r="H22" s="8" t="s">
        <v>14</v>
      </c>
      <c r="I22" s="9" t="s">
        <v>66</v>
      </c>
      <c r="J22" s="10" t="s">
        <v>22</v>
      </c>
    </row>
    <row r="23" spans="1:10" s="11" customFormat="1" ht="25.5">
      <c r="A23" s="2" t="s">
        <v>60</v>
      </c>
      <c r="B23" s="3">
        <v>9082004</v>
      </c>
      <c r="C23" s="2" t="s">
        <v>9</v>
      </c>
      <c r="D23" s="4" t="s">
        <v>61</v>
      </c>
      <c r="E23" s="5">
        <v>44278</v>
      </c>
      <c r="F23" s="6">
        <v>0</v>
      </c>
      <c r="G23" s="7" t="s">
        <v>27</v>
      </c>
      <c r="H23" s="8" t="s">
        <v>16</v>
      </c>
      <c r="I23" s="9" t="s">
        <v>66</v>
      </c>
      <c r="J23" s="10" t="s">
        <v>22</v>
      </c>
    </row>
    <row r="24" spans="1:10" s="1" customFormat="1" ht="25.5">
      <c r="A24" s="2">
        <v>107863</v>
      </c>
      <c r="B24" s="3">
        <v>81143</v>
      </c>
      <c r="C24" s="2" t="s">
        <v>18</v>
      </c>
      <c r="D24" s="4" t="s">
        <v>53</v>
      </c>
      <c r="E24" s="5">
        <v>44284</v>
      </c>
      <c r="F24" s="6">
        <v>0</v>
      </c>
      <c r="G24" s="7" t="s">
        <v>18</v>
      </c>
      <c r="H24" s="8" t="s">
        <v>26</v>
      </c>
      <c r="I24" s="9" t="s">
        <v>11</v>
      </c>
      <c r="J24" s="10" t="s">
        <v>22</v>
      </c>
    </row>
    <row r="25" spans="1:10" s="11" customFormat="1" ht="25.5">
      <c r="A25" s="2">
        <v>108166</v>
      </c>
      <c r="B25" s="3">
        <v>101167</v>
      </c>
      <c r="C25" s="2" t="s">
        <v>18</v>
      </c>
      <c r="D25" s="4" t="s">
        <v>56</v>
      </c>
      <c r="E25" s="5">
        <v>44284</v>
      </c>
      <c r="F25" s="6">
        <v>0</v>
      </c>
      <c r="G25" s="7" t="s">
        <v>18</v>
      </c>
      <c r="H25" s="8" t="s">
        <v>26</v>
      </c>
      <c r="I25" s="9" t="s">
        <v>11</v>
      </c>
      <c r="J25" s="10" t="s">
        <v>22</v>
      </c>
    </row>
    <row r="26" spans="1:10" s="11" customFormat="1" ht="25.5">
      <c r="A26" s="2">
        <v>108043</v>
      </c>
      <c r="B26" s="3">
        <v>101169</v>
      </c>
      <c r="C26" s="2" t="s">
        <v>18</v>
      </c>
      <c r="D26" s="4" t="s">
        <v>54</v>
      </c>
      <c r="E26" s="5">
        <v>44284</v>
      </c>
      <c r="F26" s="6">
        <v>0</v>
      </c>
      <c r="G26" s="7" t="s">
        <v>18</v>
      </c>
      <c r="H26" s="8" t="s">
        <v>26</v>
      </c>
      <c r="I26" s="9" t="s">
        <v>11</v>
      </c>
      <c r="J26" s="10" t="s">
        <v>25</v>
      </c>
    </row>
    <row r="27" spans="1:10" s="11" customFormat="1" ht="12.75">
      <c r="A27" s="2" t="s">
        <v>62</v>
      </c>
      <c r="B27" s="3">
        <v>9194002</v>
      </c>
      <c r="C27" s="2" t="s">
        <v>12</v>
      </c>
      <c r="D27" s="3" t="s">
        <v>63</v>
      </c>
      <c r="E27" s="5">
        <v>44285</v>
      </c>
      <c r="F27" s="6">
        <f>615186-686499</f>
        <v>-71313</v>
      </c>
      <c r="G27" s="7" t="s">
        <v>75</v>
      </c>
      <c r="H27" s="8" t="s">
        <v>16</v>
      </c>
      <c r="I27" s="9" t="s">
        <v>64</v>
      </c>
      <c r="J27" s="10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Kenneth Yarrow</cp:lastModifiedBy>
  <cp:lastPrinted>2012-11-15T14:23:47Z</cp:lastPrinted>
  <dcterms:created xsi:type="dcterms:W3CDTF">2006-04-17T12:42:41Z</dcterms:created>
  <dcterms:modified xsi:type="dcterms:W3CDTF">2021-04-08T20:52:47Z</dcterms:modified>
  <cp:category/>
  <cp:version/>
  <cp:contentType/>
  <cp:contentStatus/>
</cp:coreProperties>
</file>